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V36" i="1" l="1"/>
  <c r="T36" i="1"/>
  <c r="U36" i="1" s="1"/>
  <c r="P36" i="1"/>
  <c r="O36" i="1"/>
  <c r="N36" i="1"/>
  <c r="M36" i="1"/>
  <c r="I36" i="1"/>
  <c r="H36" i="1"/>
  <c r="G36" i="1"/>
  <c r="E36" i="1"/>
  <c r="J36" i="1" s="1"/>
  <c r="D36" i="1"/>
  <c r="C36" i="1"/>
  <c r="Q35" i="1"/>
  <c r="K35" i="1"/>
  <c r="J35" i="1"/>
  <c r="L35" i="1" s="1"/>
  <c r="F35" i="1"/>
  <c r="Q34" i="1"/>
  <c r="J34" i="1"/>
  <c r="L34" i="1" s="1"/>
  <c r="U33" i="1"/>
  <c r="S33" i="1"/>
  <c r="Q33" i="1"/>
  <c r="J33" i="1"/>
  <c r="L33" i="1" s="1"/>
  <c r="F33" i="1"/>
  <c r="Q32" i="1"/>
  <c r="K32" i="1"/>
  <c r="J32" i="1"/>
  <c r="L32" i="1" s="1"/>
  <c r="F32" i="1"/>
  <c r="Q31" i="1"/>
  <c r="J31" i="1"/>
  <c r="L31" i="1" s="1"/>
  <c r="F31" i="1"/>
  <c r="Q30" i="1"/>
  <c r="K30" i="1"/>
  <c r="J30" i="1"/>
  <c r="L30" i="1" s="1"/>
  <c r="F30" i="1"/>
  <c r="U29" i="1"/>
  <c r="S29" i="1"/>
  <c r="Q29" i="1"/>
  <c r="J29" i="1"/>
  <c r="L29" i="1" s="1"/>
  <c r="F29" i="1"/>
  <c r="Q28" i="1"/>
  <c r="K28" i="1"/>
  <c r="J28" i="1"/>
  <c r="L28" i="1" s="1"/>
  <c r="F28" i="1"/>
  <c r="U27" i="1"/>
  <c r="S27" i="1"/>
  <c r="Q27" i="1"/>
  <c r="J27" i="1"/>
  <c r="L27" i="1" s="1"/>
  <c r="F27" i="1"/>
  <c r="U26" i="1"/>
  <c r="Q26" i="1"/>
  <c r="J26" i="1"/>
  <c r="L26" i="1" s="1"/>
  <c r="F26" i="1"/>
  <c r="U25" i="1"/>
  <c r="S25" i="1"/>
  <c r="Q25" i="1"/>
  <c r="K25" i="1"/>
  <c r="J25" i="1"/>
  <c r="L25" i="1" s="1"/>
  <c r="F25" i="1"/>
  <c r="U24" i="1"/>
  <c r="S24" i="1"/>
  <c r="Q24" i="1"/>
  <c r="J24" i="1"/>
  <c r="L24" i="1" s="1"/>
  <c r="F24" i="1"/>
  <c r="Q23" i="1"/>
  <c r="K23" i="1"/>
  <c r="J23" i="1"/>
  <c r="L23" i="1" s="1"/>
  <c r="F23" i="1"/>
  <c r="Q22" i="1"/>
  <c r="J22" i="1"/>
  <c r="L22" i="1" s="1"/>
  <c r="F22" i="1"/>
  <c r="U21" i="1"/>
  <c r="S21" i="1"/>
  <c r="Q21" i="1"/>
  <c r="K21" i="1"/>
  <c r="J21" i="1"/>
  <c r="L21" i="1" s="1"/>
  <c r="F21" i="1"/>
  <c r="Q20" i="1"/>
  <c r="J20" i="1"/>
  <c r="L20" i="1" s="1"/>
  <c r="F20" i="1"/>
  <c r="U19" i="1"/>
  <c r="S19" i="1"/>
  <c r="J19" i="1"/>
  <c r="L19" i="1" s="1"/>
  <c r="F19" i="1"/>
  <c r="U18" i="1"/>
  <c r="S18" i="1"/>
  <c r="Q18" i="1"/>
  <c r="K18" i="1"/>
  <c r="J18" i="1"/>
  <c r="L18" i="1" s="1"/>
  <c r="F18" i="1"/>
  <c r="U17" i="1"/>
  <c r="Q17" i="1"/>
  <c r="K17" i="1"/>
  <c r="J17" i="1"/>
  <c r="L17" i="1" s="1"/>
  <c r="F17" i="1"/>
  <c r="Q16" i="1"/>
  <c r="J16" i="1"/>
  <c r="L16" i="1" s="1"/>
  <c r="F16" i="1"/>
  <c r="Q15" i="1"/>
  <c r="K15" i="1"/>
  <c r="J15" i="1"/>
  <c r="L15" i="1" s="1"/>
  <c r="F15" i="1"/>
  <c r="Q14" i="1"/>
  <c r="J14" i="1"/>
  <c r="L14" i="1" s="1"/>
  <c r="F14" i="1"/>
  <c r="Q13" i="1"/>
  <c r="K13" i="1"/>
  <c r="J13" i="1"/>
  <c r="L13" i="1" s="1"/>
  <c r="F13" i="1"/>
  <c r="U12" i="1"/>
  <c r="S12" i="1"/>
  <c r="Q12" i="1"/>
  <c r="J12" i="1"/>
  <c r="L12" i="1" s="1"/>
  <c r="F12" i="1"/>
  <c r="U11" i="1"/>
  <c r="S11" i="1"/>
  <c r="Q11" i="1"/>
  <c r="K11" i="1"/>
  <c r="J11" i="1"/>
  <c r="L11" i="1" s="1"/>
  <c r="F11" i="1"/>
  <c r="Q10" i="1"/>
  <c r="J10" i="1"/>
  <c r="L10" i="1" s="1"/>
  <c r="Q9" i="1"/>
  <c r="J9" i="1"/>
  <c r="L9" i="1" s="1"/>
  <c r="F9" i="1"/>
  <c r="U8" i="1"/>
  <c r="R8" i="1"/>
  <c r="R36" i="1" s="1"/>
  <c r="S36" i="1" s="1"/>
  <c r="J8" i="1"/>
  <c r="L8" i="1" s="1"/>
  <c r="F8" i="1"/>
  <c r="Q36" i="1" l="1"/>
  <c r="L36" i="1"/>
  <c r="K36" i="1"/>
  <c r="K8" i="1"/>
  <c r="Q8" i="1"/>
  <c r="S8" i="1"/>
  <c r="K9" i="1"/>
  <c r="K10" i="1"/>
  <c r="K12" i="1"/>
  <c r="K14" i="1"/>
  <c r="K16" i="1"/>
  <c r="K19" i="1"/>
  <c r="K20" i="1"/>
  <c r="K22" i="1"/>
  <c r="K24" i="1"/>
  <c r="K26" i="1"/>
  <c r="K27" i="1"/>
  <c r="K29" i="1"/>
  <c r="K31" i="1"/>
  <c r="K33" i="1"/>
  <c r="K34" i="1"/>
  <c r="F36" i="1"/>
</calcChain>
</file>

<file path=xl/sharedStrings.xml><?xml version="1.0" encoding="utf-8"?>
<sst xmlns="http://schemas.openxmlformats.org/spreadsheetml/2006/main" count="70" uniqueCount="60">
  <si>
    <t>Информация об организации питания в общеобразовательных организациях</t>
  </si>
  <si>
    <t>муниципального    района  имени Лазо Хабаровского края на начало 2016-2017 учебного года</t>
  </si>
  <si>
    <t>№ п/п</t>
  </si>
  <si>
    <t xml:space="preserve">Наименования общеобразовательных организаций </t>
  </si>
  <si>
    <t>Всего учащихся</t>
  </si>
  <si>
    <t>Учащихся из малоимущих и многодетных семей</t>
  </si>
  <si>
    <t xml:space="preserve">Из них питаются бесплатно </t>
  </si>
  <si>
    <t>В том числе получают:</t>
  </si>
  <si>
    <t>Питаются за родительскую плату</t>
  </si>
  <si>
    <t>Получают буфетную продукцию (без горячего питания)</t>
  </si>
  <si>
    <t>Не питаются в школе вообще по разным причинам(болезнь, религиозные убеждения, отсутствие средств и т.д.)</t>
  </si>
  <si>
    <t xml:space="preserve">Всего охвачено питанием </t>
  </si>
  <si>
    <t xml:space="preserve">Всего охвачено горячим питанием </t>
  </si>
  <si>
    <t>Доля обучающихся, удовлетворенных качеством и доступностью школьного питания</t>
  </si>
  <si>
    <t>Число учащихся</t>
  </si>
  <si>
    <t>% от общего числа учащихся</t>
  </si>
  <si>
    <t>Завтрак    (число учащихся)</t>
  </si>
  <si>
    <t>обед  (число учащихся)</t>
  </si>
  <si>
    <t>завтрак + обед (число учащихся)</t>
  </si>
  <si>
    <t xml:space="preserve">Число учащихся организованно питающихся за родительскую плату </t>
  </si>
  <si>
    <t>% от общего числа  учащихся</t>
  </si>
  <si>
    <t>В том числе  получают организованно:</t>
  </si>
  <si>
    <t>Питаются по свободному меню(самостоятельно покупают горячее питание)</t>
  </si>
  <si>
    <t xml:space="preserve">   Завтрак (число учащихся) </t>
  </si>
  <si>
    <t>Обед (число учащихся)</t>
  </si>
  <si>
    <t>Завтрак  + обед (число учащихся)</t>
  </si>
  <si>
    <t>Число учащихся (Разность  ст.3 - ст.17)</t>
  </si>
  <si>
    <t>Число учащихся  (Сумма  ст.5+ ст.10+ст. 15)</t>
  </si>
  <si>
    <t>СОШ № 3 р. п. Хор</t>
  </si>
  <si>
    <t xml:space="preserve">СОШ п. Сидима </t>
  </si>
  <si>
    <t xml:space="preserve">ООШ п. Долми </t>
  </si>
  <si>
    <t>СОШ № 1 р.п. Переяславка</t>
  </si>
  <si>
    <t>СОШ п.  Кругликово</t>
  </si>
  <si>
    <t>СОШ п. Сукпай</t>
  </si>
  <si>
    <t>СОШ п. Золотой</t>
  </si>
  <si>
    <t>СОШ п. Дурмин</t>
  </si>
  <si>
    <t>СОШ № 2 р.п. Переяславка</t>
  </si>
  <si>
    <t>СОШ с. Георгиевка</t>
  </si>
  <si>
    <t>СОШ п. Обор</t>
  </si>
  <si>
    <t>СОШ  р. п. Мухен</t>
  </si>
  <si>
    <t>СОШ с. Полётное</t>
  </si>
  <si>
    <t>СОШ п. Сита</t>
  </si>
  <si>
    <t>СОШ с. Соколовка</t>
  </si>
  <si>
    <t>НОШ р. п. Переясла</t>
  </si>
  <si>
    <t>СОШ № 1  р. п. Хор</t>
  </si>
  <si>
    <t>СОШ № 2  р. п. Хор</t>
  </si>
  <si>
    <t>СОШ с. Черняево</t>
  </si>
  <si>
    <t>СОШ с. Могилёвка</t>
  </si>
  <si>
    <t>НОШ с. Киинск</t>
  </si>
  <si>
    <t>ООШ с. Гродеково</t>
  </si>
  <si>
    <t>ООШ п. Солонцовый</t>
  </si>
  <si>
    <t>СОШ п. Бичевая</t>
  </si>
  <si>
    <t>НОШ с. Екатеринославка</t>
  </si>
  <si>
    <t>СОШ с. Святогорье</t>
  </si>
  <si>
    <t>СОШ п. Гвасюги</t>
  </si>
  <si>
    <t>ООШ п. Среднехорский</t>
  </si>
  <si>
    <t xml:space="preserve">Итого: </t>
  </si>
  <si>
    <t>Начальник Управления образования__________________О.М. Абдулин</t>
  </si>
  <si>
    <t xml:space="preserve"> </t>
  </si>
  <si>
    <t>Исполнитель: Комаренко В.О. 8(42154)24346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</si>
</sst>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2" fontId="3" fillId="3" borderId="6" xfId="0" applyNumberFormat="1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 wrapText="1"/>
    </xf>
    <xf numFmtId="2" fontId="3" fillId="3" borderId="6" xfId="0" applyNumberFormat="1" applyFont="1" applyFill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textRotation="90" wrapText="1"/>
    </xf>
    <xf numFmtId="0" fontId="3" fillId="0" borderId="5" xfId="0" applyFont="1" applyBorder="1" applyAlignment="1">
      <alignment horizontal="left" textRotation="90" wrapText="1"/>
    </xf>
    <xf numFmtId="0" fontId="3" fillId="0" borderId="6" xfId="0" applyFont="1" applyBorder="1" applyAlignment="1">
      <alignment horizontal="left" textRotation="90" wrapText="1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 vertical="top" textRotation="90" wrapText="1"/>
    </xf>
    <xf numFmtId="0" fontId="3" fillId="0" borderId="7" xfId="0" applyFont="1" applyBorder="1" applyAlignment="1">
      <alignment horizontal="center" vertical="top" textRotation="90" wrapText="1"/>
    </xf>
    <xf numFmtId="0" fontId="3" fillId="0" borderId="5" xfId="0" applyFont="1" applyBorder="1" applyAlignment="1">
      <alignment textRotation="90" wrapText="1"/>
    </xf>
    <xf numFmtId="0" fontId="3" fillId="0" borderId="6" xfId="0" applyFont="1" applyBorder="1" applyAlignment="1">
      <alignment textRotation="90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textRotation="90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topLeftCell="C1" workbookViewId="0">
      <selection activeCell="R1" sqref="R1:T1"/>
    </sheetView>
  </sheetViews>
  <sheetFormatPr defaultRowHeight="14.4" x14ac:dyDescent="0.3"/>
  <cols>
    <col min="1" max="1" width="4.5546875" customWidth="1"/>
    <col min="2" max="2" width="27.21875" customWidth="1"/>
    <col min="3" max="3" width="6.109375" customWidth="1"/>
    <col min="4" max="4" width="5.44140625" customWidth="1"/>
    <col min="5" max="5" width="5.33203125" customWidth="1"/>
    <col min="6" max="6" width="4.6640625" customWidth="1"/>
    <col min="7" max="7" width="5.77734375" customWidth="1"/>
    <col min="8" max="8" width="4.88671875" customWidth="1"/>
    <col min="9" max="9" width="4.5546875" customWidth="1"/>
    <col min="10" max="10" width="7.88671875" customWidth="1"/>
    <col min="11" max="11" width="5.33203125" customWidth="1"/>
    <col min="12" max="12" width="5.21875" customWidth="1"/>
    <col min="13" max="13" width="4.77734375" customWidth="1"/>
    <col min="14" max="14" width="5.6640625" customWidth="1"/>
    <col min="16" max="16" width="7" customWidth="1"/>
    <col min="17" max="17" width="7.6640625" customWidth="1"/>
    <col min="18" max="18" width="7.21875" customWidth="1"/>
    <col min="19" max="19" width="6.88671875" customWidth="1"/>
    <col min="20" max="20" width="7.33203125" customWidth="1"/>
    <col min="21" max="21" width="6.88671875" customWidth="1"/>
    <col min="22" max="22" width="9.44140625" customWidth="1"/>
  </cols>
  <sheetData>
    <row r="1" spans="1:22" ht="17.399999999999999" x14ac:dyDescent="0.3">
      <c r="A1" s="1"/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9"/>
      <c r="U1" s="1"/>
    </row>
    <row r="2" spans="1:22" ht="17.399999999999999" x14ac:dyDescent="0.3">
      <c r="A2" s="1"/>
      <c r="B2" s="37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1"/>
      <c r="S2" s="1"/>
      <c r="T2" s="1"/>
      <c r="U2" s="1"/>
    </row>
    <row r="3" spans="1:22" ht="15.6" x14ac:dyDescent="0.3">
      <c r="A3" s="40" t="s">
        <v>2</v>
      </c>
      <c r="B3" s="43" t="s">
        <v>3</v>
      </c>
      <c r="C3" s="46" t="s">
        <v>4</v>
      </c>
      <c r="D3" s="49" t="s">
        <v>5</v>
      </c>
      <c r="E3" s="52" t="s">
        <v>6</v>
      </c>
      <c r="F3" s="52"/>
      <c r="G3" s="52" t="s">
        <v>7</v>
      </c>
      <c r="H3" s="53"/>
      <c r="I3" s="53"/>
      <c r="J3" s="52" t="s">
        <v>8</v>
      </c>
      <c r="K3" s="52"/>
      <c r="L3" s="52"/>
      <c r="M3" s="52"/>
      <c r="N3" s="52"/>
      <c r="O3" s="54"/>
      <c r="P3" s="49" t="s">
        <v>9</v>
      </c>
      <c r="Q3" s="49" t="s">
        <v>10</v>
      </c>
      <c r="R3" s="66" t="s">
        <v>11</v>
      </c>
      <c r="S3" s="52"/>
      <c r="T3" s="52" t="s">
        <v>12</v>
      </c>
      <c r="U3" s="67"/>
      <c r="V3" s="55" t="s">
        <v>13</v>
      </c>
    </row>
    <row r="4" spans="1:22" ht="15.6" x14ac:dyDescent="0.3">
      <c r="A4" s="41"/>
      <c r="B4" s="44"/>
      <c r="C4" s="47"/>
      <c r="D4" s="50"/>
      <c r="E4" s="46" t="s">
        <v>14</v>
      </c>
      <c r="F4" s="46" t="s">
        <v>15</v>
      </c>
      <c r="G4" s="46" t="s">
        <v>16</v>
      </c>
      <c r="H4" s="46" t="s">
        <v>17</v>
      </c>
      <c r="I4" s="49" t="s">
        <v>18</v>
      </c>
      <c r="J4" s="49" t="s">
        <v>19</v>
      </c>
      <c r="K4" s="49" t="s">
        <v>20</v>
      </c>
      <c r="L4" s="53" t="s">
        <v>21</v>
      </c>
      <c r="M4" s="52"/>
      <c r="N4" s="52"/>
      <c r="O4" s="62" t="s">
        <v>22</v>
      </c>
      <c r="P4" s="64"/>
      <c r="Q4" s="64"/>
      <c r="R4" s="66"/>
      <c r="S4" s="52"/>
      <c r="T4" s="52"/>
      <c r="U4" s="67"/>
      <c r="V4" s="56"/>
    </row>
    <row r="5" spans="1:22" x14ac:dyDescent="0.3">
      <c r="A5" s="41"/>
      <c r="B5" s="44"/>
      <c r="C5" s="47"/>
      <c r="D5" s="50"/>
      <c r="E5" s="47"/>
      <c r="F5" s="47"/>
      <c r="G5" s="47"/>
      <c r="H5" s="47"/>
      <c r="I5" s="50"/>
      <c r="J5" s="50"/>
      <c r="K5" s="50"/>
      <c r="L5" s="46" t="s">
        <v>23</v>
      </c>
      <c r="M5" s="46" t="s">
        <v>24</v>
      </c>
      <c r="N5" s="49" t="s">
        <v>25</v>
      </c>
      <c r="O5" s="62"/>
      <c r="P5" s="64"/>
      <c r="Q5" s="64"/>
      <c r="R5" s="70" t="s">
        <v>26</v>
      </c>
      <c r="S5" s="55" t="s">
        <v>15</v>
      </c>
      <c r="T5" s="55" t="s">
        <v>27</v>
      </c>
      <c r="U5" s="49" t="s">
        <v>15</v>
      </c>
      <c r="V5" s="56"/>
    </row>
    <row r="6" spans="1:22" ht="144.6" customHeight="1" x14ac:dyDescent="0.3">
      <c r="A6" s="42"/>
      <c r="B6" s="45"/>
      <c r="C6" s="48"/>
      <c r="D6" s="51"/>
      <c r="E6" s="48"/>
      <c r="F6" s="48"/>
      <c r="G6" s="48"/>
      <c r="H6" s="48"/>
      <c r="I6" s="51"/>
      <c r="J6" s="51"/>
      <c r="K6" s="51"/>
      <c r="L6" s="48"/>
      <c r="M6" s="48"/>
      <c r="N6" s="51"/>
      <c r="O6" s="63"/>
      <c r="P6" s="65"/>
      <c r="Q6" s="65"/>
      <c r="R6" s="65"/>
      <c r="S6" s="57"/>
      <c r="T6" s="57"/>
      <c r="U6" s="51"/>
      <c r="V6" s="57"/>
    </row>
    <row r="7" spans="1:22" ht="15.6" x14ac:dyDescent="0.3">
      <c r="A7" s="32">
        <v>1</v>
      </c>
      <c r="B7" s="2">
        <v>2</v>
      </c>
      <c r="C7" s="3">
        <v>3</v>
      </c>
      <c r="D7" s="3">
        <v>4</v>
      </c>
      <c r="E7" s="3">
        <v>5</v>
      </c>
      <c r="F7" s="3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3">
        <v>19</v>
      </c>
      <c r="T7" s="3">
        <v>20</v>
      </c>
      <c r="U7" s="3">
        <v>21</v>
      </c>
      <c r="V7" s="3">
        <v>22</v>
      </c>
    </row>
    <row r="8" spans="1:22" ht="15.6" x14ac:dyDescent="0.3">
      <c r="A8" s="2">
        <v>1</v>
      </c>
      <c r="B8" s="33" t="s">
        <v>28</v>
      </c>
      <c r="C8" s="5">
        <v>618</v>
      </c>
      <c r="D8" s="6">
        <v>263</v>
      </c>
      <c r="E8" s="6">
        <v>212</v>
      </c>
      <c r="F8" s="7">
        <f>E8/C8</f>
        <v>0.34304207119741098</v>
      </c>
      <c r="G8" s="6">
        <v>212</v>
      </c>
      <c r="H8" s="8">
        <v>0</v>
      </c>
      <c r="I8" s="8">
        <v>0</v>
      </c>
      <c r="J8" s="8">
        <f>T8-E8</f>
        <v>343</v>
      </c>
      <c r="K8" s="9">
        <f>J8/C8</f>
        <v>0.55501618122977348</v>
      </c>
      <c r="L8" s="8">
        <f>J8-(M8+N8)</f>
        <v>243</v>
      </c>
      <c r="M8" s="8">
        <v>0</v>
      </c>
      <c r="N8" s="8">
        <v>100</v>
      </c>
      <c r="O8" s="8">
        <v>0</v>
      </c>
      <c r="P8" s="8">
        <v>50</v>
      </c>
      <c r="Q8" s="8">
        <f>C8-R8</f>
        <v>13</v>
      </c>
      <c r="R8" s="2">
        <f>T8+P8</f>
        <v>605</v>
      </c>
      <c r="S8" s="10">
        <f>R8/C8</f>
        <v>0.97896440129449835</v>
      </c>
      <c r="T8" s="2">
        <v>555</v>
      </c>
      <c r="U8" s="11">
        <f>T8/C8</f>
        <v>0.89805825242718451</v>
      </c>
      <c r="V8" s="2">
        <v>555</v>
      </c>
    </row>
    <row r="9" spans="1:22" ht="15.6" x14ac:dyDescent="0.3">
      <c r="A9" s="2">
        <v>2</v>
      </c>
      <c r="B9" s="33" t="s">
        <v>29</v>
      </c>
      <c r="C9" s="12">
        <v>92</v>
      </c>
      <c r="D9" s="13">
        <v>77</v>
      </c>
      <c r="E9" s="13">
        <v>74</v>
      </c>
      <c r="F9" s="7">
        <f t="shared" ref="F9:F36" si="0">E9/C9</f>
        <v>0.80434782608695654</v>
      </c>
      <c r="G9" s="13">
        <v>74</v>
      </c>
      <c r="H9" s="8">
        <v>0</v>
      </c>
      <c r="I9" s="8">
        <v>0</v>
      </c>
      <c r="J9" s="8">
        <f t="shared" ref="J9:J36" si="1">T9-E9</f>
        <v>18</v>
      </c>
      <c r="K9" s="9">
        <f t="shared" ref="K9:K36" si="2">J9/C9</f>
        <v>0.19565217391304349</v>
      </c>
      <c r="L9" s="8">
        <f t="shared" ref="L9:L36" si="3">J9-(M9+N9)</f>
        <v>18</v>
      </c>
      <c r="M9" s="8">
        <v>0</v>
      </c>
      <c r="N9" s="8">
        <v>0</v>
      </c>
      <c r="O9" s="8">
        <v>0</v>
      </c>
      <c r="P9" s="8">
        <v>0</v>
      </c>
      <c r="Q9" s="8">
        <f t="shared" ref="Q9:Q36" si="4">C9-R9</f>
        <v>0</v>
      </c>
      <c r="R9" s="2">
        <v>92</v>
      </c>
      <c r="S9" s="14">
        <v>100</v>
      </c>
      <c r="T9" s="2">
        <v>92</v>
      </c>
      <c r="U9" s="14">
        <v>100</v>
      </c>
      <c r="V9" s="2">
        <v>92</v>
      </c>
    </row>
    <row r="10" spans="1:22" ht="15.6" x14ac:dyDescent="0.3">
      <c r="A10" s="2">
        <v>3</v>
      </c>
      <c r="B10" s="33" t="s">
        <v>30</v>
      </c>
      <c r="C10" s="12">
        <v>27</v>
      </c>
      <c r="D10" s="13">
        <v>27</v>
      </c>
      <c r="E10" s="13">
        <v>27</v>
      </c>
      <c r="F10" s="15">
        <v>100</v>
      </c>
      <c r="G10" s="13">
        <v>27</v>
      </c>
      <c r="H10" s="8">
        <v>0</v>
      </c>
      <c r="I10" s="8">
        <v>0</v>
      </c>
      <c r="J10" s="8">
        <f t="shared" si="1"/>
        <v>0</v>
      </c>
      <c r="K10" s="9">
        <f t="shared" si="2"/>
        <v>0</v>
      </c>
      <c r="L10" s="8">
        <f t="shared" si="3"/>
        <v>0</v>
      </c>
      <c r="M10" s="8">
        <v>0</v>
      </c>
      <c r="N10" s="8">
        <v>0</v>
      </c>
      <c r="O10" s="8">
        <v>0</v>
      </c>
      <c r="P10" s="8">
        <v>0</v>
      </c>
      <c r="Q10" s="8">
        <f t="shared" si="4"/>
        <v>0</v>
      </c>
      <c r="R10" s="2">
        <v>27</v>
      </c>
      <c r="S10" s="14">
        <v>100</v>
      </c>
      <c r="T10" s="2">
        <v>27</v>
      </c>
      <c r="U10" s="14">
        <v>100</v>
      </c>
      <c r="V10" s="2">
        <v>27</v>
      </c>
    </row>
    <row r="11" spans="1:22" ht="19.2" customHeight="1" x14ac:dyDescent="0.3">
      <c r="A11" s="2">
        <v>4</v>
      </c>
      <c r="B11" s="33" t="s">
        <v>31</v>
      </c>
      <c r="C11" s="12">
        <v>842</v>
      </c>
      <c r="D11" s="13">
        <v>256</v>
      </c>
      <c r="E11" s="13">
        <v>216</v>
      </c>
      <c r="F11" s="7">
        <f t="shared" si="0"/>
        <v>0.25653206650831356</v>
      </c>
      <c r="G11" s="13">
        <v>216</v>
      </c>
      <c r="H11" s="8">
        <v>0</v>
      </c>
      <c r="I11" s="8">
        <v>0</v>
      </c>
      <c r="J11" s="8">
        <f t="shared" si="1"/>
        <v>277</v>
      </c>
      <c r="K11" s="9">
        <f t="shared" si="2"/>
        <v>0.32897862232779096</v>
      </c>
      <c r="L11" s="8">
        <f t="shared" si="3"/>
        <v>256</v>
      </c>
      <c r="M11" s="8">
        <v>21</v>
      </c>
      <c r="N11" s="8">
        <v>0</v>
      </c>
      <c r="O11" s="8">
        <v>0</v>
      </c>
      <c r="P11" s="16">
        <v>140</v>
      </c>
      <c r="Q11" s="8">
        <f t="shared" si="4"/>
        <v>209</v>
      </c>
      <c r="R11" s="2">
        <v>633</v>
      </c>
      <c r="S11" s="10">
        <f>R11/C11</f>
        <v>0.75178147268408546</v>
      </c>
      <c r="T11" s="2">
        <v>493</v>
      </c>
      <c r="U11" s="11">
        <f t="shared" ref="U11:U36" si="5">T11/C11</f>
        <v>0.58551068883610446</v>
      </c>
      <c r="V11" s="2">
        <v>493</v>
      </c>
    </row>
    <row r="12" spans="1:22" ht="15.6" x14ac:dyDescent="0.3">
      <c r="A12" s="2">
        <v>5</v>
      </c>
      <c r="B12" s="33" t="s">
        <v>32</v>
      </c>
      <c r="C12" s="12">
        <v>88</v>
      </c>
      <c r="D12" s="13">
        <v>87</v>
      </c>
      <c r="E12" s="13">
        <v>53</v>
      </c>
      <c r="F12" s="7">
        <f t="shared" si="0"/>
        <v>0.60227272727272729</v>
      </c>
      <c r="G12" s="13">
        <v>53</v>
      </c>
      <c r="H12" s="8">
        <v>0</v>
      </c>
      <c r="I12" s="8">
        <v>0</v>
      </c>
      <c r="J12" s="8">
        <f t="shared" si="1"/>
        <v>31</v>
      </c>
      <c r="K12" s="9">
        <f t="shared" si="2"/>
        <v>0.35227272727272729</v>
      </c>
      <c r="L12" s="8">
        <f t="shared" si="3"/>
        <v>15</v>
      </c>
      <c r="M12" s="8">
        <v>0</v>
      </c>
      <c r="N12" s="8">
        <v>16</v>
      </c>
      <c r="O12" s="8">
        <v>0</v>
      </c>
      <c r="P12" s="16">
        <v>0</v>
      </c>
      <c r="Q12" s="8">
        <f t="shared" si="4"/>
        <v>4</v>
      </c>
      <c r="R12" s="2">
        <v>84</v>
      </c>
      <c r="S12" s="10">
        <f>R12/C12</f>
        <v>0.95454545454545459</v>
      </c>
      <c r="T12" s="2">
        <v>84</v>
      </c>
      <c r="U12" s="11">
        <f t="shared" si="5"/>
        <v>0.95454545454545459</v>
      </c>
      <c r="V12" s="2">
        <v>84</v>
      </c>
    </row>
    <row r="13" spans="1:22" ht="15.6" x14ac:dyDescent="0.3">
      <c r="A13" s="2">
        <v>6</v>
      </c>
      <c r="B13" s="33" t="s">
        <v>33</v>
      </c>
      <c r="C13" s="12">
        <v>69</v>
      </c>
      <c r="D13" s="13">
        <v>46</v>
      </c>
      <c r="E13" s="13">
        <v>46</v>
      </c>
      <c r="F13" s="7">
        <f t="shared" si="0"/>
        <v>0.66666666666666663</v>
      </c>
      <c r="G13" s="13">
        <v>46</v>
      </c>
      <c r="H13" s="8">
        <v>0</v>
      </c>
      <c r="I13" s="8">
        <v>0</v>
      </c>
      <c r="J13" s="8">
        <f t="shared" si="1"/>
        <v>23</v>
      </c>
      <c r="K13" s="9">
        <f t="shared" si="2"/>
        <v>0.33333333333333331</v>
      </c>
      <c r="L13" s="8">
        <f t="shared" si="3"/>
        <v>23</v>
      </c>
      <c r="M13" s="8">
        <v>0</v>
      </c>
      <c r="N13" s="8">
        <v>0</v>
      </c>
      <c r="O13" s="8">
        <v>0</v>
      </c>
      <c r="P13" s="8">
        <v>0</v>
      </c>
      <c r="Q13" s="8">
        <f t="shared" si="4"/>
        <v>0</v>
      </c>
      <c r="R13" s="2">
        <v>69</v>
      </c>
      <c r="S13" s="14">
        <v>100</v>
      </c>
      <c r="T13" s="2">
        <v>69</v>
      </c>
      <c r="U13" s="14">
        <v>100</v>
      </c>
      <c r="V13" s="2">
        <v>69</v>
      </c>
    </row>
    <row r="14" spans="1:22" ht="15.6" x14ac:dyDescent="0.3">
      <c r="A14" s="2">
        <v>7</v>
      </c>
      <c r="B14" s="33" t="s">
        <v>34</v>
      </c>
      <c r="C14" s="12">
        <v>37</v>
      </c>
      <c r="D14" s="13">
        <v>25</v>
      </c>
      <c r="E14" s="13">
        <v>24</v>
      </c>
      <c r="F14" s="7">
        <f t="shared" si="0"/>
        <v>0.64864864864864868</v>
      </c>
      <c r="G14" s="13">
        <v>24</v>
      </c>
      <c r="H14" s="8">
        <v>0</v>
      </c>
      <c r="I14" s="8">
        <v>0</v>
      </c>
      <c r="J14" s="8">
        <f t="shared" si="1"/>
        <v>13</v>
      </c>
      <c r="K14" s="9">
        <f t="shared" si="2"/>
        <v>0.35135135135135137</v>
      </c>
      <c r="L14" s="8">
        <f t="shared" si="3"/>
        <v>13</v>
      </c>
      <c r="M14" s="8">
        <v>0</v>
      </c>
      <c r="N14" s="8">
        <v>0</v>
      </c>
      <c r="O14" s="8">
        <v>0</v>
      </c>
      <c r="P14" s="8">
        <v>0</v>
      </c>
      <c r="Q14" s="8">
        <f t="shared" si="4"/>
        <v>0</v>
      </c>
      <c r="R14" s="2">
        <v>37</v>
      </c>
      <c r="S14" s="14">
        <v>100</v>
      </c>
      <c r="T14" s="2">
        <v>37</v>
      </c>
      <c r="U14" s="14">
        <v>100</v>
      </c>
      <c r="V14" s="2">
        <v>37</v>
      </c>
    </row>
    <row r="15" spans="1:22" ht="15.6" x14ac:dyDescent="0.3">
      <c r="A15" s="2">
        <v>8</v>
      </c>
      <c r="B15" s="33" t="s">
        <v>35</v>
      </c>
      <c r="C15" s="12">
        <v>67</v>
      </c>
      <c r="D15" s="13">
        <v>57</v>
      </c>
      <c r="E15" s="13">
        <v>46</v>
      </c>
      <c r="F15" s="7">
        <f t="shared" si="0"/>
        <v>0.68656716417910446</v>
      </c>
      <c r="G15" s="13">
        <v>46</v>
      </c>
      <c r="H15" s="8">
        <v>0</v>
      </c>
      <c r="I15" s="8">
        <v>0</v>
      </c>
      <c r="J15" s="8">
        <f t="shared" si="1"/>
        <v>21</v>
      </c>
      <c r="K15" s="9">
        <f t="shared" si="2"/>
        <v>0.31343283582089554</v>
      </c>
      <c r="L15" s="8">
        <f t="shared" si="3"/>
        <v>21</v>
      </c>
      <c r="M15" s="8">
        <v>0</v>
      </c>
      <c r="N15" s="8">
        <v>0</v>
      </c>
      <c r="O15" s="8">
        <v>0</v>
      </c>
      <c r="P15" s="8">
        <v>0</v>
      </c>
      <c r="Q15" s="8">
        <f t="shared" si="4"/>
        <v>0</v>
      </c>
      <c r="R15" s="2">
        <v>67</v>
      </c>
      <c r="S15" s="14">
        <v>100</v>
      </c>
      <c r="T15" s="2">
        <v>67</v>
      </c>
      <c r="U15" s="14">
        <v>100</v>
      </c>
      <c r="V15" s="2">
        <v>67</v>
      </c>
    </row>
    <row r="16" spans="1:22" ht="31.2" x14ac:dyDescent="0.3">
      <c r="A16" s="2">
        <v>9</v>
      </c>
      <c r="B16" s="33" t="s">
        <v>36</v>
      </c>
      <c r="C16" s="12">
        <v>250</v>
      </c>
      <c r="D16" s="13">
        <v>89</v>
      </c>
      <c r="E16" s="13">
        <v>68</v>
      </c>
      <c r="F16" s="7">
        <f t="shared" si="0"/>
        <v>0.27200000000000002</v>
      </c>
      <c r="G16" s="13">
        <v>68</v>
      </c>
      <c r="H16" s="8">
        <v>0</v>
      </c>
      <c r="I16" s="8">
        <v>0</v>
      </c>
      <c r="J16" s="8">
        <f t="shared" si="1"/>
        <v>182</v>
      </c>
      <c r="K16" s="9">
        <f t="shared" si="2"/>
        <v>0.72799999999999998</v>
      </c>
      <c r="L16" s="8">
        <f t="shared" si="3"/>
        <v>104</v>
      </c>
      <c r="M16" s="8">
        <v>0</v>
      </c>
      <c r="N16" s="16">
        <v>78</v>
      </c>
      <c r="O16" s="8">
        <v>0</v>
      </c>
      <c r="P16" s="8">
        <v>0</v>
      </c>
      <c r="Q16" s="8">
        <f t="shared" si="4"/>
        <v>0</v>
      </c>
      <c r="R16" s="2">
        <v>250</v>
      </c>
      <c r="S16" s="14">
        <v>100</v>
      </c>
      <c r="T16" s="2">
        <v>250</v>
      </c>
      <c r="U16" s="14">
        <v>100</v>
      </c>
      <c r="V16" s="2">
        <v>250</v>
      </c>
    </row>
    <row r="17" spans="1:22" ht="15.6" x14ac:dyDescent="0.3">
      <c r="A17" s="2">
        <v>10</v>
      </c>
      <c r="B17" s="33" t="s">
        <v>37</v>
      </c>
      <c r="C17" s="12">
        <v>226</v>
      </c>
      <c r="D17" s="13">
        <v>130</v>
      </c>
      <c r="E17" s="13">
        <v>130</v>
      </c>
      <c r="F17" s="7">
        <f t="shared" si="0"/>
        <v>0.5752212389380531</v>
      </c>
      <c r="G17" s="13">
        <v>130</v>
      </c>
      <c r="H17" s="8">
        <v>0</v>
      </c>
      <c r="I17" s="8">
        <v>0</v>
      </c>
      <c r="J17" s="8">
        <f t="shared" si="1"/>
        <v>60</v>
      </c>
      <c r="K17" s="9">
        <f t="shared" si="2"/>
        <v>0.26548672566371684</v>
      </c>
      <c r="L17" s="8">
        <f t="shared" si="3"/>
        <v>35</v>
      </c>
      <c r="M17" s="16">
        <v>17</v>
      </c>
      <c r="N17" s="16">
        <v>8</v>
      </c>
      <c r="O17" s="8">
        <v>0</v>
      </c>
      <c r="P17" s="8">
        <v>35</v>
      </c>
      <c r="Q17" s="8">
        <f t="shared" si="4"/>
        <v>1</v>
      </c>
      <c r="R17" s="2">
        <v>225</v>
      </c>
      <c r="S17" s="14">
        <v>100</v>
      </c>
      <c r="T17" s="2">
        <v>190</v>
      </c>
      <c r="U17" s="11">
        <f t="shared" si="5"/>
        <v>0.84070796460176989</v>
      </c>
      <c r="V17" s="2">
        <v>190</v>
      </c>
    </row>
    <row r="18" spans="1:22" ht="15.6" x14ac:dyDescent="0.3">
      <c r="A18" s="2">
        <v>11</v>
      </c>
      <c r="B18" s="33" t="s">
        <v>38</v>
      </c>
      <c r="C18" s="12">
        <v>69</v>
      </c>
      <c r="D18" s="13">
        <v>52</v>
      </c>
      <c r="E18" s="13">
        <v>52</v>
      </c>
      <c r="F18" s="7">
        <f t="shared" si="0"/>
        <v>0.75362318840579712</v>
      </c>
      <c r="G18" s="13">
        <v>52</v>
      </c>
      <c r="H18" s="8">
        <v>0</v>
      </c>
      <c r="I18" s="8">
        <v>0</v>
      </c>
      <c r="J18" s="8">
        <f t="shared" si="1"/>
        <v>8</v>
      </c>
      <c r="K18" s="9">
        <f t="shared" si="2"/>
        <v>0.11594202898550725</v>
      </c>
      <c r="L18" s="8">
        <f t="shared" si="3"/>
        <v>5</v>
      </c>
      <c r="M18" s="8">
        <v>0</v>
      </c>
      <c r="N18" s="16">
        <v>3</v>
      </c>
      <c r="O18" s="8">
        <v>0</v>
      </c>
      <c r="P18" s="8">
        <v>0</v>
      </c>
      <c r="Q18" s="8">
        <f t="shared" si="4"/>
        <v>9</v>
      </c>
      <c r="R18" s="2">
        <v>60</v>
      </c>
      <c r="S18" s="10">
        <f>R18/C18</f>
        <v>0.86956521739130432</v>
      </c>
      <c r="T18" s="2">
        <v>60</v>
      </c>
      <c r="U18" s="11">
        <f t="shared" si="5"/>
        <v>0.86956521739130432</v>
      </c>
      <c r="V18" s="2">
        <v>60</v>
      </c>
    </row>
    <row r="19" spans="1:22" ht="15.6" x14ac:dyDescent="0.3">
      <c r="A19" s="2">
        <v>12</v>
      </c>
      <c r="B19" s="33" t="s">
        <v>39</v>
      </c>
      <c r="C19" s="12">
        <v>477</v>
      </c>
      <c r="D19" s="13">
        <v>326</v>
      </c>
      <c r="E19" s="13">
        <v>286</v>
      </c>
      <c r="F19" s="7">
        <f t="shared" si="0"/>
        <v>0.59958071278825997</v>
      </c>
      <c r="G19" s="13">
        <v>286</v>
      </c>
      <c r="H19" s="8">
        <v>0</v>
      </c>
      <c r="I19" s="8">
        <v>0</v>
      </c>
      <c r="J19" s="8">
        <f t="shared" si="1"/>
        <v>149</v>
      </c>
      <c r="K19" s="9">
        <f t="shared" si="2"/>
        <v>0.31236897274633124</v>
      </c>
      <c r="L19" s="8">
        <f t="shared" si="3"/>
        <v>149</v>
      </c>
      <c r="M19" s="8">
        <v>0</v>
      </c>
      <c r="N19" s="16">
        <v>0</v>
      </c>
      <c r="O19" s="8">
        <v>0</v>
      </c>
      <c r="P19" s="8">
        <v>0</v>
      </c>
      <c r="Q19" s="8">
        <v>42</v>
      </c>
      <c r="R19" s="2">
        <v>435</v>
      </c>
      <c r="S19" s="10">
        <f>R19/C19</f>
        <v>0.91194968553459121</v>
      </c>
      <c r="T19" s="2">
        <v>435</v>
      </c>
      <c r="U19" s="11">
        <f t="shared" si="5"/>
        <v>0.91194968553459121</v>
      </c>
      <c r="V19" s="2">
        <v>435</v>
      </c>
    </row>
    <row r="20" spans="1:22" ht="15.6" x14ac:dyDescent="0.3">
      <c r="A20" s="2">
        <v>13</v>
      </c>
      <c r="B20" s="33" t="s">
        <v>40</v>
      </c>
      <c r="C20" s="12">
        <v>215</v>
      </c>
      <c r="D20" s="13">
        <v>177</v>
      </c>
      <c r="E20" s="13">
        <v>161</v>
      </c>
      <c r="F20" s="7">
        <f t="shared" si="0"/>
        <v>0.74883720930232556</v>
      </c>
      <c r="G20" s="13">
        <v>161</v>
      </c>
      <c r="H20" s="8">
        <v>0</v>
      </c>
      <c r="I20" s="8">
        <v>0</v>
      </c>
      <c r="J20" s="8">
        <f t="shared" si="1"/>
        <v>54</v>
      </c>
      <c r="K20" s="9">
        <f t="shared" si="2"/>
        <v>0.25116279069767444</v>
      </c>
      <c r="L20" s="8">
        <f t="shared" si="3"/>
        <v>29</v>
      </c>
      <c r="M20" s="8">
        <v>0</v>
      </c>
      <c r="N20" s="8">
        <v>25</v>
      </c>
      <c r="O20" s="8">
        <v>0</v>
      </c>
      <c r="P20" s="16">
        <v>0</v>
      </c>
      <c r="Q20" s="8">
        <f t="shared" si="4"/>
        <v>0</v>
      </c>
      <c r="R20" s="2">
        <v>215</v>
      </c>
      <c r="S20" s="14">
        <v>100</v>
      </c>
      <c r="T20" s="2">
        <v>215</v>
      </c>
      <c r="U20" s="14">
        <v>100</v>
      </c>
      <c r="V20" s="2">
        <v>215</v>
      </c>
    </row>
    <row r="21" spans="1:22" ht="15.6" x14ac:dyDescent="0.3">
      <c r="A21" s="2">
        <v>14</v>
      </c>
      <c r="B21" s="33" t="s">
        <v>41</v>
      </c>
      <c r="C21" s="12">
        <v>181</v>
      </c>
      <c r="D21" s="13">
        <v>132</v>
      </c>
      <c r="E21" s="13">
        <v>116</v>
      </c>
      <c r="F21" s="7">
        <f t="shared" si="0"/>
        <v>0.64088397790055252</v>
      </c>
      <c r="G21" s="13">
        <v>116</v>
      </c>
      <c r="H21" s="8">
        <v>0</v>
      </c>
      <c r="I21" s="8">
        <v>0</v>
      </c>
      <c r="J21" s="8">
        <f t="shared" si="1"/>
        <v>56</v>
      </c>
      <c r="K21" s="9">
        <f t="shared" si="2"/>
        <v>0.30939226519337015</v>
      </c>
      <c r="L21" s="8">
        <f t="shared" si="3"/>
        <v>31</v>
      </c>
      <c r="M21" s="8">
        <v>0</v>
      </c>
      <c r="N21" s="16">
        <v>25</v>
      </c>
      <c r="O21" s="8">
        <v>0</v>
      </c>
      <c r="P21" s="8">
        <v>0</v>
      </c>
      <c r="Q21" s="8">
        <f t="shared" si="4"/>
        <v>9</v>
      </c>
      <c r="R21" s="2">
        <v>172</v>
      </c>
      <c r="S21" s="10">
        <f>R21/C21</f>
        <v>0.95027624309392267</v>
      </c>
      <c r="T21" s="2">
        <v>172</v>
      </c>
      <c r="U21" s="11">
        <f t="shared" si="5"/>
        <v>0.95027624309392267</v>
      </c>
      <c r="V21" s="2">
        <v>172</v>
      </c>
    </row>
    <row r="22" spans="1:22" ht="15.6" x14ac:dyDescent="0.3">
      <c r="A22" s="2">
        <v>15</v>
      </c>
      <c r="B22" s="34" t="s">
        <v>42</v>
      </c>
      <c r="C22" s="17">
        <v>112</v>
      </c>
      <c r="D22" s="18">
        <v>75</v>
      </c>
      <c r="E22" s="18">
        <v>62</v>
      </c>
      <c r="F22" s="7">
        <f t="shared" si="0"/>
        <v>0.5535714285714286</v>
      </c>
      <c r="G22" s="18">
        <v>62</v>
      </c>
      <c r="H22" s="8">
        <v>0</v>
      </c>
      <c r="I22" s="8">
        <v>0</v>
      </c>
      <c r="J22" s="8">
        <f t="shared" si="1"/>
        <v>50</v>
      </c>
      <c r="K22" s="9">
        <f t="shared" si="2"/>
        <v>0.44642857142857145</v>
      </c>
      <c r="L22" s="8">
        <f t="shared" si="3"/>
        <v>45</v>
      </c>
      <c r="M22" s="8">
        <v>3</v>
      </c>
      <c r="N22" s="8">
        <v>2</v>
      </c>
      <c r="O22" s="8">
        <v>0</v>
      </c>
      <c r="P22" s="8">
        <v>0</v>
      </c>
      <c r="Q22" s="8">
        <f t="shared" si="4"/>
        <v>0</v>
      </c>
      <c r="R22" s="2">
        <v>112</v>
      </c>
      <c r="S22" s="14">
        <v>100</v>
      </c>
      <c r="T22" s="2">
        <v>112</v>
      </c>
      <c r="U22" s="14">
        <v>100</v>
      </c>
      <c r="V22" s="2">
        <v>112</v>
      </c>
    </row>
    <row r="23" spans="1:22" ht="15.6" x14ac:dyDescent="0.3">
      <c r="A23" s="2">
        <v>16</v>
      </c>
      <c r="B23" s="34" t="s">
        <v>43</v>
      </c>
      <c r="C23" s="19">
        <v>63</v>
      </c>
      <c r="D23" s="2">
        <v>42</v>
      </c>
      <c r="E23" s="2">
        <v>42</v>
      </c>
      <c r="F23" s="7">
        <f t="shared" si="0"/>
        <v>0.66666666666666663</v>
      </c>
      <c r="G23" s="2">
        <v>42</v>
      </c>
      <c r="H23" s="8">
        <v>0</v>
      </c>
      <c r="I23" s="8">
        <v>0</v>
      </c>
      <c r="J23" s="8">
        <f t="shared" si="1"/>
        <v>21</v>
      </c>
      <c r="K23" s="9">
        <f t="shared" si="2"/>
        <v>0.33333333333333331</v>
      </c>
      <c r="L23" s="8">
        <f t="shared" si="3"/>
        <v>21</v>
      </c>
      <c r="M23" s="8">
        <v>0</v>
      </c>
      <c r="N23" s="8">
        <v>0</v>
      </c>
      <c r="O23" s="8">
        <v>0</v>
      </c>
      <c r="P23" s="8">
        <v>0</v>
      </c>
      <c r="Q23" s="8">
        <f t="shared" si="4"/>
        <v>0</v>
      </c>
      <c r="R23" s="2">
        <v>63</v>
      </c>
      <c r="S23" s="14">
        <v>100</v>
      </c>
      <c r="T23" s="2">
        <v>63</v>
      </c>
      <c r="U23" s="14">
        <v>100</v>
      </c>
      <c r="V23" s="2">
        <v>63</v>
      </c>
    </row>
    <row r="24" spans="1:22" ht="15.6" x14ac:dyDescent="0.3">
      <c r="A24" s="2">
        <v>17</v>
      </c>
      <c r="B24" s="35" t="s">
        <v>44</v>
      </c>
      <c r="C24" s="19">
        <v>511</v>
      </c>
      <c r="D24" s="2">
        <v>250</v>
      </c>
      <c r="E24" s="2">
        <v>220</v>
      </c>
      <c r="F24" s="7">
        <f t="shared" si="0"/>
        <v>0.43052837573385516</v>
      </c>
      <c r="G24" s="2">
        <v>220</v>
      </c>
      <c r="H24" s="8">
        <v>0</v>
      </c>
      <c r="I24" s="8">
        <v>0</v>
      </c>
      <c r="J24" s="8">
        <f t="shared" si="1"/>
        <v>252</v>
      </c>
      <c r="K24" s="9">
        <f t="shared" si="2"/>
        <v>0.49315068493150682</v>
      </c>
      <c r="L24" s="8">
        <f t="shared" si="3"/>
        <v>215</v>
      </c>
      <c r="M24" s="8">
        <v>0</v>
      </c>
      <c r="N24" s="2">
        <v>37</v>
      </c>
      <c r="O24" s="8">
        <v>0</v>
      </c>
      <c r="P24" s="8">
        <v>30</v>
      </c>
      <c r="Q24" s="8">
        <f t="shared" si="4"/>
        <v>9</v>
      </c>
      <c r="R24" s="2">
        <v>502</v>
      </c>
      <c r="S24" s="10">
        <f>R24/C24</f>
        <v>0.98238747553816042</v>
      </c>
      <c r="T24" s="2">
        <v>472</v>
      </c>
      <c r="U24" s="11">
        <f t="shared" si="5"/>
        <v>0.92367906066536198</v>
      </c>
      <c r="V24" s="2">
        <v>472</v>
      </c>
    </row>
    <row r="25" spans="1:22" ht="15.6" x14ac:dyDescent="0.3">
      <c r="A25" s="2">
        <v>18</v>
      </c>
      <c r="B25" s="35" t="s">
        <v>45</v>
      </c>
      <c r="C25" s="19">
        <v>441</v>
      </c>
      <c r="D25" s="2">
        <v>307</v>
      </c>
      <c r="E25" s="2">
        <v>224</v>
      </c>
      <c r="F25" s="7">
        <f t="shared" si="0"/>
        <v>0.50793650793650791</v>
      </c>
      <c r="G25" s="2">
        <v>224</v>
      </c>
      <c r="H25" s="8">
        <v>0</v>
      </c>
      <c r="I25" s="8">
        <v>0</v>
      </c>
      <c r="J25" s="8">
        <f t="shared" si="1"/>
        <v>136</v>
      </c>
      <c r="K25" s="9">
        <f t="shared" si="2"/>
        <v>0.30839002267573695</v>
      </c>
      <c r="L25" s="8">
        <f t="shared" si="3"/>
        <v>50</v>
      </c>
      <c r="M25" s="8">
        <v>18</v>
      </c>
      <c r="N25" s="2">
        <v>68</v>
      </c>
      <c r="O25" s="8">
        <v>0</v>
      </c>
      <c r="P25" s="8">
        <v>50</v>
      </c>
      <c r="Q25" s="8">
        <f t="shared" si="4"/>
        <v>31</v>
      </c>
      <c r="R25" s="2">
        <v>410</v>
      </c>
      <c r="S25" s="10">
        <f>R25/C25</f>
        <v>0.92970521541950113</v>
      </c>
      <c r="T25" s="2">
        <v>360</v>
      </c>
      <c r="U25" s="11">
        <f t="shared" si="5"/>
        <v>0.81632653061224492</v>
      </c>
      <c r="V25" s="2">
        <v>360</v>
      </c>
    </row>
    <row r="26" spans="1:22" ht="15.6" x14ac:dyDescent="0.3">
      <c r="A26" s="2">
        <v>19</v>
      </c>
      <c r="B26" s="35" t="s">
        <v>46</v>
      </c>
      <c r="C26" s="19">
        <v>135</v>
      </c>
      <c r="D26" s="2">
        <v>114</v>
      </c>
      <c r="E26" s="2">
        <v>107</v>
      </c>
      <c r="F26" s="7">
        <f t="shared" si="0"/>
        <v>0.79259259259259263</v>
      </c>
      <c r="G26" s="2">
        <v>107</v>
      </c>
      <c r="H26" s="8">
        <v>0</v>
      </c>
      <c r="I26" s="8">
        <v>0</v>
      </c>
      <c r="J26" s="8">
        <f t="shared" si="1"/>
        <v>28</v>
      </c>
      <c r="K26" s="9">
        <f t="shared" si="2"/>
        <v>0.2074074074074074</v>
      </c>
      <c r="L26" s="8">
        <f t="shared" si="3"/>
        <v>12</v>
      </c>
      <c r="M26" s="8">
        <v>0</v>
      </c>
      <c r="N26" s="8">
        <v>16</v>
      </c>
      <c r="O26" s="8">
        <v>0</v>
      </c>
      <c r="P26" s="8">
        <v>0</v>
      </c>
      <c r="Q26" s="8">
        <f t="shared" si="4"/>
        <v>0</v>
      </c>
      <c r="R26" s="2">
        <v>135</v>
      </c>
      <c r="S26" s="14">
        <v>100</v>
      </c>
      <c r="T26" s="2">
        <v>135</v>
      </c>
      <c r="U26" s="11">
        <f t="shared" si="5"/>
        <v>1</v>
      </c>
      <c r="V26" s="2">
        <v>135</v>
      </c>
    </row>
    <row r="27" spans="1:22" ht="15.6" x14ac:dyDescent="0.3">
      <c r="A27" s="2">
        <v>20</v>
      </c>
      <c r="B27" s="35" t="s">
        <v>47</v>
      </c>
      <c r="C27" s="19">
        <v>179</v>
      </c>
      <c r="D27" s="2">
        <v>100</v>
      </c>
      <c r="E27" s="2">
        <v>96</v>
      </c>
      <c r="F27" s="7">
        <f t="shared" si="0"/>
        <v>0.53631284916201116</v>
      </c>
      <c r="G27" s="2">
        <v>96</v>
      </c>
      <c r="H27" s="8">
        <v>0</v>
      </c>
      <c r="I27" s="8">
        <v>0</v>
      </c>
      <c r="J27" s="8">
        <f t="shared" si="1"/>
        <v>62</v>
      </c>
      <c r="K27" s="9">
        <f t="shared" si="2"/>
        <v>0.34636871508379891</v>
      </c>
      <c r="L27" s="8">
        <f t="shared" si="3"/>
        <v>0</v>
      </c>
      <c r="M27" s="8">
        <v>0</v>
      </c>
      <c r="N27" s="2">
        <v>62</v>
      </c>
      <c r="O27" s="8">
        <v>0</v>
      </c>
      <c r="P27" s="8">
        <v>0</v>
      </c>
      <c r="Q27" s="8">
        <f t="shared" si="4"/>
        <v>21</v>
      </c>
      <c r="R27" s="2">
        <v>158</v>
      </c>
      <c r="S27" s="10">
        <f>R27/C27</f>
        <v>0.88268156424581001</v>
      </c>
      <c r="T27" s="2">
        <v>158</v>
      </c>
      <c r="U27" s="11">
        <f t="shared" si="5"/>
        <v>0.88268156424581001</v>
      </c>
      <c r="V27" s="2">
        <v>158</v>
      </c>
    </row>
    <row r="28" spans="1:22" ht="15.6" x14ac:dyDescent="0.3">
      <c r="A28" s="2">
        <v>21</v>
      </c>
      <c r="B28" s="35" t="s">
        <v>48</v>
      </c>
      <c r="C28" s="19">
        <v>28</v>
      </c>
      <c r="D28" s="2">
        <v>25</v>
      </c>
      <c r="E28" s="2">
        <v>20</v>
      </c>
      <c r="F28" s="7">
        <f t="shared" si="0"/>
        <v>0.7142857142857143</v>
      </c>
      <c r="G28" s="2">
        <v>20</v>
      </c>
      <c r="H28" s="8">
        <v>0</v>
      </c>
      <c r="I28" s="8">
        <v>0</v>
      </c>
      <c r="J28" s="8">
        <f t="shared" si="1"/>
        <v>8</v>
      </c>
      <c r="K28" s="9">
        <f t="shared" si="2"/>
        <v>0.2857142857142857</v>
      </c>
      <c r="L28" s="8">
        <f t="shared" si="3"/>
        <v>8</v>
      </c>
      <c r="M28" s="8">
        <v>0</v>
      </c>
      <c r="N28" s="8">
        <v>0</v>
      </c>
      <c r="O28" s="8">
        <v>0</v>
      </c>
      <c r="P28" s="8">
        <v>0</v>
      </c>
      <c r="Q28" s="8">
        <f t="shared" si="4"/>
        <v>0</v>
      </c>
      <c r="R28" s="2">
        <v>28</v>
      </c>
      <c r="S28" s="14">
        <v>100</v>
      </c>
      <c r="T28" s="2">
        <v>28</v>
      </c>
      <c r="U28" s="14">
        <v>100</v>
      </c>
      <c r="V28" s="2">
        <v>28</v>
      </c>
    </row>
    <row r="29" spans="1:22" ht="15.6" x14ac:dyDescent="0.3">
      <c r="A29" s="2">
        <v>22</v>
      </c>
      <c r="B29" s="35" t="s">
        <v>49</v>
      </c>
      <c r="C29" s="19">
        <v>66</v>
      </c>
      <c r="D29" s="2">
        <v>63</v>
      </c>
      <c r="E29" s="2">
        <v>63</v>
      </c>
      <c r="F29" s="7">
        <f t="shared" si="0"/>
        <v>0.95454545454545459</v>
      </c>
      <c r="G29" s="2">
        <v>63</v>
      </c>
      <c r="H29" s="8">
        <v>0</v>
      </c>
      <c r="I29" s="8">
        <v>0</v>
      </c>
      <c r="J29" s="8">
        <f t="shared" si="1"/>
        <v>0</v>
      </c>
      <c r="K29" s="9">
        <f t="shared" si="2"/>
        <v>0</v>
      </c>
      <c r="L29" s="8">
        <f t="shared" si="3"/>
        <v>0</v>
      </c>
      <c r="M29" s="8">
        <v>0</v>
      </c>
      <c r="N29" s="8">
        <v>0</v>
      </c>
      <c r="O29" s="8">
        <v>0</v>
      </c>
      <c r="P29" s="8">
        <v>0</v>
      </c>
      <c r="Q29" s="8">
        <f t="shared" si="4"/>
        <v>3</v>
      </c>
      <c r="R29" s="2">
        <v>63</v>
      </c>
      <c r="S29" s="10">
        <f>R29/C29</f>
        <v>0.95454545454545459</v>
      </c>
      <c r="T29" s="2">
        <v>63</v>
      </c>
      <c r="U29" s="11">
        <f t="shared" si="5"/>
        <v>0.95454545454545459</v>
      </c>
      <c r="V29" s="2">
        <v>63</v>
      </c>
    </row>
    <row r="30" spans="1:22" ht="15.6" x14ac:dyDescent="0.3">
      <c r="A30" s="2">
        <v>23</v>
      </c>
      <c r="B30" s="35" t="s">
        <v>50</v>
      </c>
      <c r="C30" s="19">
        <v>20</v>
      </c>
      <c r="D30" s="2">
        <v>17</v>
      </c>
      <c r="E30" s="2">
        <v>17</v>
      </c>
      <c r="F30" s="7">
        <f t="shared" si="0"/>
        <v>0.85</v>
      </c>
      <c r="G30" s="2">
        <v>17</v>
      </c>
      <c r="H30" s="8">
        <v>0</v>
      </c>
      <c r="I30" s="8">
        <v>0</v>
      </c>
      <c r="J30" s="8">
        <f t="shared" si="1"/>
        <v>3</v>
      </c>
      <c r="K30" s="9">
        <f t="shared" si="2"/>
        <v>0.15</v>
      </c>
      <c r="L30" s="8">
        <f t="shared" si="3"/>
        <v>3</v>
      </c>
      <c r="M30" s="8">
        <v>0</v>
      </c>
      <c r="N30" s="8">
        <v>0</v>
      </c>
      <c r="O30" s="8">
        <v>0</v>
      </c>
      <c r="P30" s="8">
        <v>0</v>
      </c>
      <c r="Q30" s="8">
        <f t="shared" si="4"/>
        <v>0</v>
      </c>
      <c r="R30" s="2">
        <v>20</v>
      </c>
      <c r="S30" s="14">
        <v>100</v>
      </c>
      <c r="T30" s="2">
        <v>20</v>
      </c>
      <c r="U30" s="14">
        <v>100</v>
      </c>
      <c r="V30" s="2">
        <v>20</v>
      </c>
    </row>
    <row r="31" spans="1:22" ht="15.6" x14ac:dyDescent="0.3">
      <c r="A31" s="2">
        <v>24</v>
      </c>
      <c r="B31" s="35" t="s">
        <v>51</v>
      </c>
      <c r="C31" s="19">
        <v>198</v>
      </c>
      <c r="D31" s="2">
        <v>125</v>
      </c>
      <c r="E31" s="2">
        <v>110</v>
      </c>
      <c r="F31" s="7">
        <f t="shared" si="0"/>
        <v>0.55555555555555558</v>
      </c>
      <c r="G31" s="2">
        <v>110</v>
      </c>
      <c r="H31" s="8">
        <v>0</v>
      </c>
      <c r="I31" s="8">
        <v>0</v>
      </c>
      <c r="J31" s="8">
        <f t="shared" si="1"/>
        <v>88</v>
      </c>
      <c r="K31" s="9">
        <f t="shared" si="2"/>
        <v>0.44444444444444442</v>
      </c>
      <c r="L31" s="8">
        <f t="shared" si="3"/>
        <v>73</v>
      </c>
      <c r="M31" s="8">
        <v>0</v>
      </c>
      <c r="N31" s="8">
        <v>15</v>
      </c>
      <c r="O31" s="8">
        <v>0</v>
      </c>
      <c r="P31" s="8">
        <v>0</v>
      </c>
      <c r="Q31" s="8">
        <f t="shared" si="4"/>
        <v>0</v>
      </c>
      <c r="R31" s="2">
        <v>198</v>
      </c>
      <c r="S31" s="14">
        <v>100</v>
      </c>
      <c r="T31" s="2">
        <v>198</v>
      </c>
      <c r="U31" s="14">
        <v>100</v>
      </c>
      <c r="V31" s="2">
        <v>198</v>
      </c>
    </row>
    <row r="32" spans="1:22" ht="15.6" x14ac:dyDescent="0.3">
      <c r="A32" s="2">
        <v>25</v>
      </c>
      <c r="B32" s="35" t="s">
        <v>52</v>
      </c>
      <c r="C32" s="19">
        <v>42</v>
      </c>
      <c r="D32" s="2">
        <v>39</v>
      </c>
      <c r="E32" s="2">
        <v>39</v>
      </c>
      <c r="F32" s="7">
        <f t="shared" si="0"/>
        <v>0.9285714285714286</v>
      </c>
      <c r="G32" s="2">
        <v>39</v>
      </c>
      <c r="H32" s="8">
        <v>0</v>
      </c>
      <c r="I32" s="8">
        <v>0</v>
      </c>
      <c r="J32" s="8">
        <f t="shared" si="1"/>
        <v>3</v>
      </c>
      <c r="K32" s="9">
        <f t="shared" si="2"/>
        <v>7.1428571428571425E-2</v>
      </c>
      <c r="L32" s="8">
        <f t="shared" si="3"/>
        <v>3</v>
      </c>
      <c r="M32" s="8">
        <v>0</v>
      </c>
      <c r="N32" s="2">
        <v>0</v>
      </c>
      <c r="O32" s="8">
        <v>0</v>
      </c>
      <c r="P32" s="8">
        <v>0</v>
      </c>
      <c r="Q32" s="8">
        <f t="shared" si="4"/>
        <v>0</v>
      </c>
      <c r="R32" s="2">
        <v>42</v>
      </c>
      <c r="S32" s="14">
        <v>100</v>
      </c>
      <c r="T32" s="2">
        <v>42</v>
      </c>
      <c r="U32" s="14">
        <v>100</v>
      </c>
      <c r="V32" s="2">
        <v>42</v>
      </c>
    </row>
    <row r="33" spans="1:22" ht="15.6" x14ac:dyDescent="0.3">
      <c r="A33" s="2">
        <v>26</v>
      </c>
      <c r="B33" s="35" t="s">
        <v>53</v>
      </c>
      <c r="C33" s="19">
        <v>99</v>
      </c>
      <c r="D33" s="2">
        <v>78</v>
      </c>
      <c r="E33" s="2">
        <v>67</v>
      </c>
      <c r="F33" s="7">
        <f t="shared" si="0"/>
        <v>0.6767676767676768</v>
      </c>
      <c r="G33" s="2">
        <v>67</v>
      </c>
      <c r="H33" s="8">
        <v>0</v>
      </c>
      <c r="I33" s="8">
        <v>0</v>
      </c>
      <c r="J33" s="8">
        <f t="shared" si="1"/>
        <v>31</v>
      </c>
      <c r="K33" s="9">
        <f t="shared" si="2"/>
        <v>0.31313131313131315</v>
      </c>
      <c r="L33" s="8">
        <f t="shared" si="3"/>
        <v>26</v>
      </c>
      <c r="M33" s="2">
        <v>2</v>
      </c>
      <c r="N33" s="2">
        <v>3</v>
      </c>
      <c r="O33" s="8">
        <v>0</v>
      </c>
      <c r="P33" s="8">
        <v>0</v>
      </c>
      <c r="Q33" s="8">
        <f t="shared" si="4"/>
        <v>1</v>
      </c>
      <c r="R33" s="2">
        <v>98</v>
      </c>
      <c r="S33" s="10">
        <f>R33/C33</f>
        <v>0.98989898989898994</v>
      </c>
      <c r="T33" s="2">
        <v>98</v>
      </c>
      <c r="U33" s="11">
        <f t="shared" si="5"/>
        <v>0.98989898989898994</v>
      </c>
      <c r="V33" s="2">
        <v>98</v>
      </c>
    </row>
    <row r="34" spans="1:22" ht="15.6" x14ac:dyDescent="0.3">
      <c r="A34" s="2">
        <v>27</v>
      </c>
      <c r="B34" s="35" t="s">
        <v>54</v>
      </c>
      <c r="C34" s="19">
        <v>30</v>
      </c>
      <c r="D34" s="2">
        <v>30</v>
      </c>
      <c r="E34" s="2">
        <v>30</v>
      </c>
      <c r="F34" s="15">
        <v>100</v>
      </c>
      <c r="G34" s="2">
        <v>30</v>
      </c>
      <c r="H34" s="8">
        <v>0</v>
      </c>
      <c r="I34" s="8">
        <v>0</v>
      </c>
      <c r="J34" s="8">
        <f t="shared" si="1"/>
        <v>0</v>
      </c>
      <c r="K34" s="9">
        <f t="shared" si="2"/>
        <v>0</v>
      </c>
      <c r="L34" s="8">
        <f t="shared" si="3"/>
        <v>0</v>
      </c>
      <c r="M34" s="8">
        <v>0</v>
      </c>
      <c r="N34" s="8">
        <v>0</v>
      </c>
      <c r="O34" s="8">
        <v>0</v>
      </c>
      <c r="P34" s="8">
        <v>0</v>
      </c>
      <c r="Q34" s="8">
        <f t="shared" si="4"/>
        <v>0</v>
      </c>
      <c r="R34" s="2">
        <v>30</v>
      </c>
      <c r="S34" s="14">
        <v>100</v>
      </c>
      <c r="T34" s="2">
        <v>30</v>
      </c>
      <c r="U34" s="14">
        <v>100</v>
      </c>
      <c r="V34" s="2">
        <v>30</v>
      </c>
    </row>
    <row r="35" spans="1:22" ht="15.6" x14ac:dyDescent="0.3">
      <c r="A35" s="2">
        <v>28</v>
      </c>
      <c r="B35" s="36" t="s">
        <v>55</v>
      </c>
      <c r="C35" s="21">
        <v>27</v>
      </c>
      <c r="D35" s="22">
        <v>22</v>
      </c>
      <c r="E35" s="22">
        <v>22</v>
      </c>
      <c r="F35" s="7">
        <f t="shared" si="0"/>
        <v>0.81481481481481477</v>
      </c>
      <c r="G35" s="22">
        <v>22</v>
      </c>
      <c r="H35" s="8">
        <v>0</v>
      </c>
      <c r="I35" s="8">
        <v>0</v>
      </c>
      <c r="J35" s="8">
        <f t="shared" si="1"/>
        <v>5</v>
      </c>
      <c r="K35" s="9">
        <f t="shared" si="2"/>
        <v>0.18518518518518517</v>
      </c>
      <c r="L35" s="8">
        <f t="shared" si="3"/>
        <v>5</v>
      </c>
      <c r="M35" s="8">
        <v>0</v>
      </c>
      <c r="N35" s="8">
        <v>0</v>
      </c>
      <c r="O35" s="8">
        <v>0</v>
      </c>
      <c r="P35" s="8">
        <v>0</v>
      </c>
      <c r="Q35" s="8">
        <f t="shared" si="4"/>
        <v>0</v>
      </c>
      <c r="R35" s="2">
        <v>27</v>
      </c>
      <c r="S35" s="14">
        <v>100</v>
      </c>
      <c r="T35" s="2">
        <v>27</v>
      </c>
      <c r="U35" s="14">
        <v>100</v>
      </c>
      <c r="V35" s="2">
        <v>27</v>
      </c>
    </row>
    <row r="36" spans="1:22" ht="15.6" x14ac:dyDescent="0.3">
      <c r="A36" s="2"/>
      <c r="B36" s="20" t="s">
        <v>56</v>
      </c>
      <c r="C36" s="2">
        <f>SUM(C8:C35)</f>
        <v>5209</v>
      </c>
      <c r="D36" s="2">
        <f>SUM(D8:D35)</f>
        <v>3031</v>
      </c>
      <c r="E36" s="2">
        <f>SUM(E8:E35)</f>
        <v>2630</v>
      </c>
      <c r="F36" s="7">
        <f t="shared" si="0"/>
        <v>0.5048953733922058</v>
      </c>
      <c r="G36" s="2">
        <f>SUM(G8:G35)</f>
        <v>2630</v>
      </c>
      <c r="H36" s="2">
        <f>SUM(H8:H35)</f>
        <v>0</v>
      </c>
      <c r="I36" s="2">
        <f>SUM(I8:I35)</f>
        <v>0</v>
      </c>
      <c r="J36" s="8">
        <f t="shared" si="1"/>
        <v>1922</v>
      </c>
      <c r="K36" s="9">
        <f t="shared" si="2"/>
        <v>0.36897677097331544</v>
      </c>
      <c r="L36" s="8">
        <f t="shared" si="3"/>
        <v>1403</v>
      </c>
      <c r="M36" s="2">
        <f>SUM(M8:M35)</f>
        <v>61</v>
      </c>
      <c r="N36" s="2">
        <f>SUM(N8:N35)</f>
        <v>458</v>
      </c>
      <c r="O36" s="2">
        <f>SUM(O8:O35)</f>
        <v>0</v>
      </c>
      <c r="P36" s="2">
        <f>SUM(P8:P35)</f>
        <v>305</v>
      </c>
      <c r="Q36" s="8">
        <f t="shared" si="4"/>
        <v>352</v>
      </c>
      <c r="R36" s="2">
        <f>SUM(R8:R35)</f>
        <v>4857</v>
      </c>
      <c r="S36" s="10">
        <f>R36/C36</f>
        <v>0.9324246496448455</v>
      </c>
      <c r="T36" s="2">
        <f>SUM(T8:T35)</f>
        <v>4552</v>
      </c>
      <c r="U36" s="11">
        <f t="shared" si="5"/>
        <v>0.87387214436552119</v>
      </c>
      <c r="V36" s="2">
        <f>SUM(V8:V35)</f>
        <v>4552</v>
      </c>
    </row>
    <row r="37" spans="1:22" ht="15.6" x14ac:dyDescent="0.3">
      <c r="A37" s="23"/>
      <c r="B37" s="24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5"/>
    </row>
    <row r="38" spans="1:22" ht="17.399999999999999" x14ac:dyDescent="0.3">
      <c r="A38" s="1"/>
      <c r="B38" s="71" t="s">
        <v>57</v>
      </c>
      <c r="C38" s="72"/>
      <c r="D38" s="72"/>
      <c r="E38" s="72"/>
      <c r="F38" s="72"/>
      <c r="G38" s="72"/>
      <c r="H38" s="72"/>
      <c r="I38" s="72"/>
      <c r="J38" s="73"/>
      <c r="K38" s="73"/>
      <c r="L38" s="73"/>
      <c r="M38" s="73"/>
      <c r="N38" s="26"/>
      <c r="O38" s="26" t="s">
        <v>58</v>
      </c>
      <c r="P38" s="26" t="s">
        <v>58</v>
      </c>
      <c r="Q38" s="26" t="s">
        <v>58</v>
      </c>
      <c r="R38" s="26"/>
      <c r="S38" s="26"/>
      <c r="T38" s="26"/>
      <c r="U38" s="26"/>
      <c r="V38" s="27"/>
    </row>
    <row r="39" spans="1:22" ht="18" x14ac:dyDescent="0.35">
      <c r="A39" s="28"/>
      <c r="B39" s="58" t="s">
        <v>59</v>
      </c>
      <c r="C39" s="59"/>
      <c r="D39" s="59"/>
      <c r="E39" s="59"/>
      <c r="F39" s="59"/>
      <c r="G39" s="59"/>
      <c r="H39" s="59"/>
      <c r="I39" s="59"/>
      <c r="J39" s="26" t="s">
        <v>58</v>
      </c>
      <c r="K39" s="60" t="s">
        <v>58</v>
      </c>
      <c r="L39" s="61"/>
      <c r="M39" s="61"/>
      <c r="N39" s="61"/>
      <c r="O39" s="61"/>
      <c r="P39" s="26"/>
      <c r="Q39" s="26" t="s">
        <v>58</v>
      </c>
      <c r="R39" s="26"/>
      <c r="S39" s="26"/>
      <c r="T39" s="26" t="s">
        <v>58</v>
      </c>
      <c r="U39" s="26"/>
      <c r="V39" s="27"/>
    </row>
    <row r="40" spans="1:22" ht="15.6" x14ac:dyDescent="0.3">
      <c r="A40" s="29"/>
      <c r="B40" s="58"/>
      <c r="C40" s="59"/>
      <c r="D40" s="59"/>
      <c r="E40" s="59"/>
      <c r="F40" s="59"/>
      <c r="G40" s="59"/>
      <c r="H40" s="59"/>
      <c r="I40" s="59"/>
      <c r="J40" s="30"/>
      <c r="K40" s="68"/>
      <c r="L40" s="69"/>
      <c r="M40" s="69"/>
      <c r="N40" s="69"/>
      <c r="O40" s="69"/>
      <c r="P40" s="30"/>
      <c r="Q40" s="30" t="s">
        <v>58</v>
      </c>
      <c r="R40" s="30"/>
      <c r="S40" s="30" t="s">
        <v>58</v>
      </c>
      <c r="T40" s="30"/>
      <c r="U40" s="30"/>
      <c r="V40" s="31"/>
    </row>
  </sheetData>
  <mergeCells count="36">
    <mergeCell ref="B40:I40"/>
    <mergeCell ref="K40:O40"/>
    <mergeCell ref="R5:R6"/>
    <mergeCell ref="S5:S6"/>
    <mergeCell ref="T5:T6"/>
    <mergeCell ref="B38:M38"/>
    <mergeCell ref="B39:I39"/>
    <mergeCell ref="K39:O39"/>
    <mergeCell ref="J4:J6"/>
    <mergeCell ref="K4:K6"/>
    <mergeCell ref="L4:N4"/>
    <mergeCell ref="O4:O6"/>
    <mergeCell ref="L5:L6"/>
    <mergeCell ref="M5:M6"/>
    <mergeCell ref="N5:N6"/>
    <mergeCell ref="V3:V6"/>
    <mergeCell ref="E4:E6"/>
    <mergeCell ref="F4:F6"/>
    <mergeCell ref="G4:G6"/>
    <mergeCell ref="H4:H6"/>
    <mergeCell ref="I4:I6"/>
    <mergeCell ref="U5:U6"/>
    <mergeCell ref="P3:P6"/>
    <mergeCell ref="Q3:Q6"/>
    <mergeCell ref="R3:S4"/>
    <mergeCell ref="T3:U4"/>
    <mergeCell ref="B1:Q1"/>
    <mergeCell ref="R1:T1"/>
    <mergeCell ref="B2:Q2"/>
    <mergeCell ref="A3:A6"/>
    <mergeCell ref="B3:B6"/>
    <mergeCell ref="C3:C6"/>
    <mergeCell ref="D3:D6"/>
    <mergeCell ref="E3:F3"/>
    <mergeCell ref="G3:I3"/>
    <mergeCell ref="J3:O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2016-09-27T00:10:22Z</dcterms:modified>
</cp:coreProperties>
</file>